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6E845709-BC15-42F8-A0EE-57C6E86BBF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J14" i="5" l="1"/>
  <c r="AR14" i="5"/>
  <c r="H18" i="5"/>
  <c r="E18" i="5"/>
  <c r="L18" i="5" s="1"/>
  <c r="G19" i="5"/>
  <c r="G20" i="5" s="1"/>
  <c r="E19" i="5"/>
  <c r="O19" i="5" s="1"/>
  <c r="K19" i="5"/>
  <c r="K20" i="5" s="1"/>
  <c r="F19" i="5"/>
  <c r="H19" i="5"/>
  <c r="H20" i="5" s="1"/>
  <c r="I18" i="5"/>
  <c r="AF14" i="5"/>
  <c r="O18" i="5" l="1"/>
  <c r="J18" i="5"/>
  <c r="N18" i="5"/>
  <c r="M18" i="5"/>
  <c r="F20" i="5"/>
  <c r="N19" i="5"/>
  <c r="E20" i="5"/>
  <c r="M20" i="5" s="1"/>
  <c r="J19" i="5"/>
  <c r="M19" i="5"/>
  <c r="L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<sst xmlns="http://schemas.openxmlformats.org/spreadsheetml/2006/main" count="89" uniqueCount="41">
  <si>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</si>
  <si>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</si>
  <si>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</si>
  <si>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</si>
  <si>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</si>
  <si>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</si>
  <si>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</si>
  <si>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</si>
  <si>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</si>
  <si>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</si>
  <si>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</si>
  <si>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</si>
  <si>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</si>
  <si>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</si>
  <si>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</si>
  <si>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</si>
  <si>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</si>
  <si>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</si>
  <si>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</si>
  <si>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</si>
  <si>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</si>
  <si>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</si>
  <si>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</si>
  <si>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</si>
  <si>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Eera-Matti Karppinen</t>
  </si>
  <si>
    <t>1.</t>
  </si>
  <si>
    <t>KeKi  2</t>
  </si>
  <si>
    <t>2.</t>
  </si>
  <si>
    <t>6.</t>
  </si>
  <si>
    <t>5.</t>
  </si>
  <si>
    <t>KeKi</t>
  </si>
  <si>
    <t>16.3.1999   Kempele</t>
  </si>
  <si>
    <t>KeKi = Kempeleen Kiri  (1915),  kasvattajaseura</t>
  </si>
  <si>
    <t>11.</t>
  </si>
  <si>
    <t>SiKi</t>
  </si>
  <si>
    <t>SiKi = Simon Kiri  (1926)</t>
  </si>
  <si>
    <t>9.</t>
  </si>
  <si>
    <t>7.</t>
  </si>
  <si>
    <t>4.</t>
  </si>
  <si>
    <t>MuPS</t>
  </si>
  <si>
    <t>MuPS = Muhoksen Pallo-Salamat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</si>
</sst>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/>
      <c r="F1" s="4" t="s">
        <v>31</v>
      </c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6">
        <v>0</v>
      </c>
      <c r="AG4" s="10">
        <v>1</v>
      </c>
      <c r="AH4" s="7"/>
      <c r="AI4" s="7"/>
      <c r="AJ4" s="7"/>
      <c r="AK4" s="7"/>
      <c r="AL4" s="10"/>
      <c r="AM4" s="12">
        <v>7</v>
      </c>
      <c r="AN4" s="12">
        <v>0</v>
      </c>
      <c r="AO4" s="12">
        <v>16</v>
      </c>
      <c r="AP4" s="12">
        <v>1</v>
      </c>
      <c r="AQ4" s="12">
        <v>23</v>
      </c>
      <c r="AR4" s="63">
        <v>0.54759999999999998</v>
      </c>
      <c r="AS4" s="64">
        <v>42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2016</v>
      </c>
      <c r="Y6" s="12" t="s">
        <v>27</v>
      </c>
      <c r="Z6" s="1" t="s">
        <v>26</v>
      </c>
      <c r="AA6" s="12">
        <v>8</v>
      </c>
      <c r="AB6" s="12">
        <v>0</v>
      </c>
      <c r="AC6" s="12">
        <v>6</v>
      </c>
      <c r="AD6" s="12">
        <v>3</v>
      </c>
      <c r="AE6" s="12">
        <v>25</v>
      </c>
      <c r="AF6" s="66">
        <v>0.54339999999999999</v>
      </c>
      <c r="AG6" s="10">
        <v>46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2</v>
      </c>
      <c r="AP6" s="12">
        <v>0</v>
      </c>
      <c r="AQ6" s="12">
        <v>2</v>
      </c>
      <c r="AR6" s="63">
        <v>0.25</v>
      </c>
      <c r="AS6" s="64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2017</v>
      </c>
      <c r="Y7" s="12" t="s">
        <v>28</v>
      </c>
      <c r="Z7" s="1" t="s">
        <v>26</v>
      </c>
      <c r="AA7" s="12">
        <v>12</v>
      </c>
      <c r="AB7" s="12">
        <v>0</v>
      </c>
      <c r="AC7" s="12">
        <v>13</v>
      </c>
      <c r="AD7" s="12">
        <v>6</v>
      </c>
      <c r="AE7" s="12">
        <v>54</v>
      </c>
      <c r="AF7" s="66">
        <v>0.61360000000000003</v>
      </c>
      <c r="AG7" s="10">
        <v>88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2018</v>
      </c>
      <c r="C8" s="14" t="s">
        <v>25</v>
      </c>
      <c r="D8" s="1" t="s">
        <v>30</v>
      </c>
      <c r="E8" s="12">
        <v>11</v>
      </c>
      <c r="F8" s="12">
        <v>0</v>
      </c>
      <c r="G8" s="12">
        <v>7</v>
      </c>
      <c r="H8" s="13">
        <v>4</v>
      </c>
      <c r="I8" s="12">
        <v>31</v>
      </c>
      <c r="J8" s="66">
        <v>0.51659999999999995</v>
      </c>
      <c r="K8" s="16">
        <v>60</v>
      </c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2018</v>
      </c>
      <c r="Y8" s="12" t="s">
        <v>29</v>
      </c>
      <c r="Z8" s="1" t="s">
        <v>26</v>
      </c>
      <c r="AA8" s="12">
        <v>9</v>
      </c>
      <c r="AB8" s="12">
        <v>3</v>
      </c>
      <c r="AC8" s="12">
        <v>20</v>
      </c>
      <c r="AD8" s="12">
        <v>6</v>
      </c>
      <c r="AE8" s="12">
        <v>43</v>
      </c>
      <c r="AF8" s="66">
        <v>0.63229999999999997</v>
      </c>
      <c r="AG8" s="10">
        <v>68</v>
      </c>
      <c r="AH8" s="7"/>
      <c r="AI8" s="7"/>
      <c r="AJ8" s="7"/>
      <c r="AK8" s="7"/>
      <c r="AL8" s="10"/>
      <c r="AM8" s="1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4" t="s">
        <v>33</v>
      </c>
      <c r="D9" s="1" t="s">
        <v>34</v>
      </c>
      <c r="E9" s="12">
        <v>24</v>
      </c>
      <c r="F9" s="12">
        <v>3</v>
      </c>
      <c r="G9" s="12">
        <v>10</v>
      </c>
      <c r="H9" s="13">
        <v>11</v>
      </c>
      <c r="I9" s="12">
        <v>78</v>
      </c>
      <c r="J9" s="31">
        <v>0.48139999999999999</v>
      </c>
      <c r="K9" s="18">
        <v>162</v>
      </c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/>
      <c r="Y9" s="12"/>
      <c r="Z9" s="1"/>
      <c r="AA9" s="12"/>
      <c r="AB9" s="12"/>
      <c r="AC9" s="12"/>
      <c r="AD9" s="12"/>
      <c r="AE9" s="12"/>
      <c r="AF9" s="66"/>
      <c r="AG9" s="10"/>
      <c r="AH9" s="7"/>
      <c r="AI9" s="7"/>
      <c r="AJ9" s="7"/>
      <c r="AK9" s="7"/>
      <c r="AL9" s="10"/>
      <c r="AM9" s="1"/>
      <c r="AN9" s="12"/>
      <c r="AO9" s="12"/>
      <c r="AP9" s="12"/>
      <c r="AQ9" s="12"/>
      <c r="AR9" s="63"/>
      <c r="AS9" s="6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2020</v>
      </c>
      <c r="C10" s="14" t="s">
        <v>36</v>
      </c>
      <c r="D10" s="1" t="s">
        <v>34</v>
      </c>
      <c r="E10" s="12">
        <v>14</v>
      </c>
      <c r="F10" s="12">
        <v>0</v>
      </c>
      <c r="G10" s="12">
        <v>5</v>
      </c>
      <c r="H10" s="13">
        <v>4</v>
      </c>
      <c r="I10" s="12">
        <v>26</v>
      </c>
      <c r="J10" s="31">
        <v>0.45610000000000001</v>
      </c>
      <c r="K10" s="18">
        <v>57</v>
      </c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/>
      <c r="Y10" s="12"/>
      <c r="Z10" s="1"/>
      <c r="AA10" s="12"/>
      <c r="AB10" s="12"/>
      <c r="AC10" s="12"/>
      <c r="AD10" s="12"/>
      <c r="AE10" s="12"/>
      <c r="AF10" s="66"/>
      <c r="AG10" s="10"/>
      <c r="AH10" s="7"/>
      <c r="AI10" s="7"/>
      <c r="AJ10" s="7"/>
      <c r="AK10" s="7"/>
      <c r="AL10" s="10"/>
      <c r="AM10" s="1"/>
      <c r="AN10" s="12"/>
      <c r="AO10" s="12"/>
      <c r="AP10" s="12"/>
      <c r="AQ10" s="12"/>
      <c r="AR10" s="63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67">
        <v>2021</v>
      </c>
      <c r="C11" s="71" t="s">
        <v>37</v>
      </c>
      <c r="D11" s="68" t="s">
        <v>34</v>
      </c>
      <c r="E11" s="67">
        <v>21</v>
      </c>
      <c r="F11" s="67">
        <v>0</v>
      </c>
      <c r="G11" s="67">
        <v>8</v>
      </c>
      <c r="H11" s="72">
        <v>5</v>
      </c>
      <c r="I11" s="67">
        <v>50</v>
      </c>
      <c r="J11" s="69">
        <v>0.53759999999999997</v>
      </c>
      <c r="K11" s="70">
        <v>93</v>
      </c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2"/>
      <c r="Y11" s="12"/>
      <c r="Z11" s="1"/>
      <c r="AA11" s="12"/>
      <c r="AB11" s="12"/>
      <c r="AC11" s="12"/>
      <c r="AD11" s="12"/>
      <c r="AE11" s="12"/>
      <c r="AF11" s="66"/>
      <c r="AG11" s="10"/>
      <c r="AH11" s="7"/>
      <c r="AI11" s="7"/>
      <c r="AJ11" s="7"/>
      <c r="AK11" s="7"/>
      <c r="AL11" s="10"/>
      <c r="AM11" s="1"/>
      <c r="AN11" s="12"/>
      <c r="AO11" s="12"/>
      <c r="AP11" s="12"/>
      <c r="AQ11" s="12"/>
      <c r="AR11" s="63"/>
      <c r="AS11" s="6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67"/>
      <c r="C12" s="71"/>
      <c r="D12" s="68"/>
      <c r="E12" s="67"/>
      <c r="F12" s="67"/>
      <c r="G12" s="67"/>
      <c r="H12" s="72"/>
      <c r="I12" s="67"/>
      <c r="J12" s="69"/>
      <c r="K12" s="70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67">
        <v>2022</v>
      </c>
      <c r="Y12" s="67" t="s">
        <v>38</v>
      </c>
      <c r="Z12" s="68" t="s">
        <v>39</v>
      </c>
      <c r="AA12" s="67">
        <v>15</v>
      </c>
      <c r="AB12" s="67">
        <v>2</v>
      </c>
      <c r="AC12" s="67">
        <v>12</v>
      </c>
      <c r="AD12" s="67">
        <v>9</v>
      </c>
      <c r="AE12" s="67">
        <v>54</v>
      </c>
      <c r="AF12" s="69">
        <v>0.54549999999999998</v>
      </c>
      <c r="AG12" s="70">
        <v>99</v>
      </c>
      <c r="AH12" s="39"/>
      <c r="AI12" s="7"/>
      <c r="AJ12" s="7"/>
      <c r="AK12" s="7"/>
      <c r="AL12" s="10"/>
      <c r="AM12" s="12">
        <v>3</v>
      </c>
      <c r="AN12" s="12">
        <v>1</v>
      </c>
      <c r="AO12" s="12">
        <v>4</v>
      </c>
      <c r="AP12" s="12">
        <v>3</v>
      </c>
      <c r="AQ12" s="12">
        <v>15</v>
      </c>
      <c r="AR12" s="63">
        <v>0.5</v>
      </c>
      <c r="AS12" s="10">
        <v>30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2"/>
      <c r="D13" s="1"/>
      <c r="E13" s="12"/>
      <c r="F13" s="12"/>
      <c r="G13" s="12"/>
      <c r="H13" s="12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7"/>
      <c r="W13" s="18"/>
      <c r="X13" s="12">
        <v>2023</v>
      </c>
      <c r="Y13" s="12" t="s">
        <v>29</v>
      </c>
      <c r="Z13" s="1" t="s">
        <v>39</v>
      </c>
      <c r="AA13" s="12">
        <v>13</v>
      </c>
      <c r="AB13" s="12">
        <v>2</v>
      </c>
      <c r="AC13" s="12">
        <v>23</v>
      </c>
      <c r="AD13" s="12">
        <v>15</v>
      </c>
      <c r="AE13" s="12">
        <v>74</v>
      </c>
      <c r="AF13" s="66">
        <v>0.71844660194174759</v>
      </c>
      <c r="AG13" s="10">
        <v>103</v>
      </c>
      <c r="AH13" s="7"/>
      <c r="AI13" s="7"/>
      <c r="AJ13" s="7"/>
      <c r="AK13" s="7"/>
      <c r="AL13" s="10"/>
      <c r="AM13" s="1"/>
      <c r="AN13" s="12"/>
      <c r="AO13" s="12"/>
      <c r="AP13" s="12"/>
      <c r="AQ13" s="12"/>
      <c r="AR13" s="31"/>
      <c r="AS13" s="6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59" t="s">
        <v>13</v>
      </c>
      <c r="C14" s="60"/>
      <c r="D14" s="61"/>
      <c r="E14" s="35">
        <f>SUM(E4:E13)</f>
        <v>70</v>
      </c>
      <c r="F14" s="35">
        <f>SUM(F4:F13)</f>
        <v>3</v>
      </c>
      <c r="G14" s="35">
        <f>SUM(G4:G13)</f>
        <v>30</v>
      </c>
      <c r="H14" s="35">
        <f>SUM(H4:H13)</f>
        <v>24</v>
      </c>
      <c r="I14" s="35">
        <f>SUM(I4:I13)</f>
        <v>185</v>
      </c>
      <c r="J14" s="36">
        <f>PRODUCT(I14/K14)</f>
        <v>0.49731182795698925</v>
      </c>
      <c r="K14" s="20">
        <f>SUM(K4:K13)</f>
        <v>372</v>
      </c>
      <c r="L14" s="17"/>
      <c r="M14" s="28"/>
      <c r="N14" s="40"/>
      <c r="O14" s="41"/>
      <c r="P14" s="10"/>
      <c r="Q14" s="35">
        <f>SUM(Q4:Q13)</f>
        <v>0</v>
      </c>
      <c r="R14" s="35">
        <f>SUM(R4:R13)</f>
        <v>0</v>
      </c>
      <c r="S14" s="35">
        <f>SUM(S4:S13)</f>
        <v>0</v>
      </c>
      <c r="T14" s="35">
        <f>SUM(T4:T13)</f>
        <v>0</v>
      </c>
      <c r="U14" s="35">
        <f>SUM(U4:U13)</f>
        <v>0</v>
      </c>
      <c r="V14" s="15">
        <v>0</v>
      </c>
      <c r="W14" s="20">
        <f>SUM(W4:W13)</f>
        <v>0</v>
      </c>
      <c r="X14" s="62" t="s">
        <v>13</v>
      </c>
      <c r="Y14" s="11"/>
      <c r="Z14" s="9"/>
      <c r="AA14" s="35">
        <f>SUM(AA4:AA13)</f>
        <v>58</v>
      </c>
      <c r="AB14" s="35">
        <f>SUM(AB4:AB13)</f>
        <v>7</v>
      </c>
      <c r="AC14" s="35">
        <f>SUM(AC4:AC13)</f>
        <v>74</v>
      </c>
      <c r="AD14" s="35">
        <f>SUM(AD4:AD13)</f>
        <v>40</v>
      </c>
      <c r="AE14" s="35">
        <f>SUM(AE4:AE13)</f>
        <v>250</v>
      </c>
      <c r="AF14" s="36">
        <f>PRODUCT(AE14/AG14)</f>
        <v>0.61728395061728392</v>
      </c>
      <c r="AG14" s="20">
        <f>SUM(AG4:AG13)</f>
        <v>405</v>
      </c>
      <c r="AH14" s="17"/>
      <c r="AI14" s="28"/>
      <c r="AJ14" s="40"/>
      <c r="AK14" s="41"/>
      <c r="AL14" s="10"/>
      <c r="AM14" s="35">
        <f>SUM(AM4:AM13)</f>
        <v>11</v>
      </c>
      <c r="AN14" s="35">
        <f>SUM(AN4:AN13)</f>
        <v>1</v>
      </c>
      <c r="AO14" s="35">
        <f>SUM(AO4:AO13)</f>
        <v>22</v>
      </c>
      <c r="AP14" s="35">
        <f>SUM(AP4:AP13)</f>
        <v>4</v>
      </c>
      <c r="AQ14" s="35">
        <f>SUM(AQ4:AQ13)</f>
        <v>40</v>
      </c>
      <c r="AR14" s="36">
        <f>PRODUCT(AQ14/AS14)</f>
        <v>0.5</v>
      </c>
      <c r="AS14" s="38">
        <f>SUM(AS4:AS13)</f>
        <v>80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7"/>
      <c r="K15" s="18"/>
      <c r="L15" s="10"/>
      <c r="M15" s="10"/>
      <c r="N15" s="10"/>
      <c r="O15" s="10"/>
      <c r="P15" s="16"/>
      <c r="Q15" s="16"/>
      <c r="R15" s="16"/>
      <c r="S15" s="16"/>
      <c r="T15" s="16"/>
      <c r="U15" s="10"/>
      <c r="V15" s="10"/>
      <c r="W15" s="18"/>
      <c r="X15" s="16"/>
      <c r="Y15" s="16"/>
      <c r="Z15" s="16"/>
      <c r="AA15" s="16"/>
      <c r="AB15" s="16"/>
      <c r="AC15" s="16"/>
      <c r="AD15" s="16"/>
      <c r="AE15" s="16"/>
      <c r="AF15" s="37"/>
      <c r="AG15" s="18"/>
      <c r="AH15" s="10"/>
      <c r="AI15" s="10"/>
      <c r="AJ15" s="10"/>
      <c r="AK15" s="10"/>
      <c r="AL15" s="16"/>
      <c r="AM15" s="16"/>
      <c r="AN15" s="16"/>
      <c r="AO15" s="16"/>
      <c r="AP15" s="16"/>
      <c r="AQ15" s="10"/>
      <c r="AR15" s="10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6" t="s">
        <v>16</v>
      </c>
      <c r="C16" s="47"/>
      <c r="D16" s="48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6"/>
      <c r="R16" s="16" t="s">
        <v>10</v>
      </c>
      <c r="S16" s="16"/>
      <c r="T16" s="52" t="s">
        <v>32</v>
      </c>
      <c r="U16" s="10"/>
      <c r="V16" s="18"/>
      <c r="W16" s="18"/>
      <c r="X16" s="18"/>
      <c r="Y16" s="18"/>
      <c r="Z16" s="18"/>
      <c r="AA16" s="18"/>
      <c r="AB16" s="18"/>
      <c r="AC16" s="16"/>
      <c r="AD16" s="16"/>
      <c r="AE16" s="16"/>
      <c r="AF16" s="16"/>
      <c r="AG16" s="16"/>
      <c r="AH16" s="16"/>
      <c r="AI16" s="16"/>
      <c r="AJ16" s="16"/>
      <c r="AK16" s="16"/>
      <c r="AM16" s="18"/>
      <c r="AN16" s="18"/>
      <c r="AO16" s="18"/>
      <c r="AP16" s="18"/>
      <c r="AQ16" s="18"/>
      <c r="AR16" s="18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9" t="s">
        <v>15</v>
      </c>
      <c r="C17" s="3"/>
      <c r="D17" s="50"/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58">
        <v>0</v>
      </c>
      <c r="K17" s="16"/>
      <c r="L17" s="51">
        <v>0</v>
      </c>
      <c r="M17" s="51">
        <v>0</v>
      </c>
      <c r="N17" s="51">
        <v>0</v>
      </c>
      <c r="O17" s="51">
        <v>0</v>
      </c>
      <c r="Q17" s="16"/>
      <c r="R17" s="16"/>
      <c r="S17" s="16"/>
      <c r="T17" s="52" t="s">
        <v>35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2" t="s">
        <v>11</v>
      </c>
      <c r="C18" s="33"/>
      <c r="D18" s="34"/>
      <c r="E18" s="45">
        <f>PRODUCT(E14+Q14)</f>
        <v>70</v>
      </c>
      <c r="F18" s="45">
        <f>PRODUCT(F14+R14)</f>
        <v>3</v>
      </c>
      <c r="G18" s="45">
        <f>PRODUCT(G14+S14)</f>
        <v>30</v>
      </c>
      <c r="H18" s="45">
        <f>PRODUCT(H14+T14)</f>
        <v>24</v>
      </c>
      <c r="I18" s="45">
        <f>PRODUCT(I14+U14)</f>
        <v>185</v>
      </c>
      <c r="J18" s="58">
        <f>PRODUCT(I18/K18)</f>
        <v>0.49731182795698925</v>
      </c>
      <c r="K18" s="16">
        <f>PRODUCT(K14+W14)</f>
        <v>372</v>
      </c>
      <c r="L18" s="51">
        <f>PRODUCT((F18+G18)/E18)</f>
        <v>0.47142857142857142</v>
      </c>
      <c r="M18" s="51">
        <f>PRODUCT(H18/E18)</f>
        <v>0.34285714285714286</v>
      </c>
      <c r="N18" s="51">
        <f>PRODUCT((F18+G18+H18)/E18)</f>
        <v>0.81428571428571428</v>
      </c>
      <c r="O18" s="51">
        <f>PRODUCT(I18/E18)</f>
        <v>2.6428571428571428</v>
      </c>
      <c r="Q18" s="16"/>
      <c r="R18" s="16"/>
      <c r="S18" s="16"/>
      <c r="T18" s="52" t="s">
        <v>40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9" t="s">
        <v>12</v>
      </c>
      <c r="C19" s="30"/>
      <c r="D19" s="29"/>
      <c r="E19" s="45">
        <f>PRODUCT(AA14+AM14)</f>
        <v>69</v>
      </c>
      <c r="F19" s="45">
        <f>PRODUCT(AB14+AN14)</f>
        <v>8</v>
      </c>
      <c r="G19" s="45">
        <f>PRODUCT(AC14+AO14)</f>
        <v>96</v>
      </c>
      <c r="H19" s="45">
        <f>PRODUCT(AD14+AP14)</f>
        <v>44</v>
      </c>
      <c r="I19" s="45">
        <f>PRODUCT(AE14+AQ14)</f>
        <v>290</v>
      </c>
      <c r="J19" s="58">
        <f>PRODUCT(I19/K19)</f>
        <v>0.59793814432989689</v>
      </c>
      <c r="K19" s="10">
        <f>PRODUCT(AG14+AS14)</f>
        <v>485</v>
      </c>
      <c r="L19" s="51">
        <f>PRODUCT((F19+G19)/E19)</f>
        <v>1.5072463768115942</v>
      </c>
      <c r="M19" s="51">
        <f>PRODUCT(H19/E19)</f>
        <v>0.6376811594202898</v>
      </c>
      <c r="N19" s="51">
        <f>PRODUCT((F19+G19+H19)/E19)</f>
        <v>2.1449275362318843</v>
      </c>
      <c r="O19" s="51">
        <f>PRODUCT(I19/E19)</f>
        <v>4.2028985507246377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2" t="s">
        <v>13</v>
      </c>
      <c r="C20" s="43"/>
      <c r="D20" s="44"/>
      <c r="E20" s="45">
        <f>SUM(E17:E19)</f>
        <v>139</v>
      </c>
      <c r="F20" s="45">
        <f t="shared" ref="F20:I20" si="0">SUM(F17:F19)</f>
        <v>11</v>
      </c>
      <c r="G20" s="45">
        <f t="shared" si="0"/>
        <v>126</v>
      </c>
      <c r="H20" s="45">
        <f t="shared" si="0"/>
        <v>68</v>
      </c>
      <c r="I20" s="45">
        <f t="shared" si="0"/>
        <v>475</v>
      </c>
      <c r="J20" s="58">
        <f>PRODUCT(I20/K20)</f>
        <v>0.55425904317386232</v>
      </c>
      <c r="K20" s="16">
        <f>SUM(K17:K19)</f>
        <v>857</v>
      </c>
      <c r="L20" s="51">
        <f>PRODUCT((F20+G20)/E20)</f>
        <v>0.98561151079136688</v>
      </c>
      <c r="M20" s="51">
        <f>PRODUCT(H20/E20)</f>
        <v>0.48920863309352519</v>
      </c>
      <c r="N20" s="51">
        <f>PRODUCT((F20+G20+H20)/E20)</f>
        <v>1.474820143884892</v>
      </c>
      <c r="O20" s="51">
        <f>PRODUCT(I20/E20)</f>
        <v>3.4172661870503598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</sheetData>
  <sortState xmlns:xlrd2="http://schemas.microsoft.com/office/spreadsheetml/2017/richdata2" ref="X12:AT13">
    <sortCondition ref="X12: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2023-09-02T07:40:59Z</dcterms:modified>
</cp:coreProperties>
</file>